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uisaFOlarte\Documents\LUISA OLARTE DESPACHO 2025\ANEXOS PROPOSICION 404 DE 2025\"/>
    </mc:Choice>
  </mc:AlternateContent>
  <xr:revisionPtr revIDLastSave="0" documentId="8_{84E8A144-E612-4D56-8653-0F3FDFFBFAE7}" xr6:coauthVersionLast="47" xr6:coauthVersionMax="47" xr10:uidLastSave="{00000000-0000-0000-0000-000000000000}"/>
  <bookViews>
    <workbookView xWindow="-120" yWindow="-120" windowWidth="20730" windowHeight="11160" xr2:uid="{9957670F-2780-4699-BA6F-821935B84E8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1" l="1"/>
  <c r="O4" i="1"/>
  <c r="I4" i="1"/>
  <c r="G4" i="1"/>
  <c r="N4" i="1" s="1"/>
  <c r="P3" i="1"/>
  <c r="O3" i="1"/>
  <c r="P2" i="1"/>
  <c r="O2" i="1"/>
</calcChain>
</file>

<file path=xl/sharedStrings.xml><?xml version="1.0" encoding="utf-8"?>
<sst xmlns="http://schemas.openxmlformats.org/spreadsheetml/2006/main" count="32" uniqueCount="30">
  <si>
    <t>Localidad</t>
  </si>
  <si>
    <t>Asentamiento Humano Legalizado</t>
  </si>
  <si>
    <t>Area Total (ha)</t>
  </si>
  <si>
    <t>No. Lotes</t>
  </si>
  <si>
    <t>Afectaciones Ambientales (ha)</t>
  </si>
  <si>
    <t>02 CHAPINERO</t>
  </si>
  <si>
    <t>VILLAS DEL CERRO</t>
  </si>
  <si>
    <t>01 USAQUEN</t>
  </si>
  <si>
    <t>LOTE 95 A ANEXO SORATAMA</t>
  </si>
  <si>
    <t>U72/4-04</t>
  </si>
  <si>
    <t>UPL</t>
  </si>
  <si>
    <t xml:space="preserve">No Resolución </t>
  </si>
  <si>
    <t>Fecha adopción</t>
  </si>
  <si>
    <t>No. Plano Adoptado</t>
  </si>
  <si>
    <t xml:space="preserve">M2 DE ESPACIO PÚBLICO VIABILIZADO </t>
  </si>
  <si>
    <t>M2 DE VIA VIABILIZADO</t>
  </si>
  <si>
    <t>M2 DE SUELO PARA USO RESIDENCIAL VIABILIZADO</t>
  </si>
  <si>
    <t>M2 DE CONSTRUCCIÓN POTENCIAL PARA USO RESIDENCIAL
VIABILIZADO</t>
  </si>
  <si>
    <t>HECTAREAS BRUTAS REGLAMENTADAS</t>
  </si>
  <si>
    <t>HECTAREAS NETAS VIABILIZADAS</t>
  </si>
  <si>
    <t>POBLACION DIRECTAMENTE BENEFICIADA</t>
  </si>
  <si>
    <t>NOMBRE DEL ACTO ADMINISTRATIVO FINAL</t>
  </si>
  <si>
    <t>“Porla cualse legalize el Desarrollo LOTE 95 A ANEXO BARRIO SORATAMA, ubicado en la localidadn.° 1 USAQUENen el Distrito Capital, se apruebaelpiano urbanlstico U72/4-04y se dictan otras disposiciones”</t>
  </si>
  <si>
    <t xml:space="preserve">CH42/4-01 </t>
  </si>
  <si>
    <t>"Por la cual se legaliza el Desarrollo VILLAS DEL CERRO, ubicado en la localidad n.°. 2 CHAPINERO, en el Distrito Capital, y se aprueba el plano urbanístico CH42/4-01 y se dictaziotras disposiciones"</t>
  </si>
  <si>
    <t>01 Usaquén</t>
  </si>
  <si>
    <t>06 Cerros Orientales</t>
  </si>
  <si>
    <t>MIRADOR DEL NORTE</t>
  </si>
  <si>
    <t xml:space="preserve">296/4-06 y U 296/4-07 </t>
  </si>
  <si>
    <t>“Por la cual se legaliza el Desarrollo 
Mirador del Norte, ubicado en la localidad N.º01 Usaquén del Distrito Capital, se aprueba el plano  296/4-06 y U 296/4-07 y se dictan otras disposiciones”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</si>
</sst>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/m/yyyy"/>
  </numFmts>
  <fonts count="5" x14ac:knownFonts="1"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  <fill>
      <patternFill patternType="solid">
        <fgColor rgb="FFDAEEF3"/>
        <bgColor rgb="FFDAEEF3"/>
      </patternFill>
    </fill>
    <fill>
      <patternFill patternType="solid">
        <fgColor rgb="FFC0C0C0"/>
        <bgColor rgb="FFC0C0C0"/>
      </patternFill>
    </fill>
    <fill>
      <patternFill patternType="solid">
        <fgColor rgb="FF99CC00"/>
        <bgColor rgb="FF99CC00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65" fontId="4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2" fontId="3" fillId="7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3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13BCF-2ADC-4A18-A122-A4E1549AB80B}">
  <dimension ref="A1:Q4"/>
  <sheetViews>
    <sheetView tabSelected="1" topLeftCell="C1" workbookViewId="0">
      <selection activeCell="B2" sqref="B2"/>
    </sheetView>
  </sheetViews>
  <sheetFormatPr baseColWidth="10" defaultRowHeight="15" x14ac:dyDescent="0.25"/>
  <cols>
    <col min="1" max="1" width="15.85546875" customWidth="1"/>
    <col min="3" max="3" width="24.7109375" customWidth="1"/>
    <col min="14" max="14" width="15.28515625" customWidth="1"/>
    <col min="17" max="17" width="37.28515625" customWidth="1"/>
  </cols>
  <sheetData>
    <row r="1" spans="1:17" ht="89.25" x14ac:dyDescent="0.25">
      <c r="A1" s="1" t="s">
        <v>0</v>
      </c>
      <c r="B1" s="2" t="s">
        <v>10</v>
      </c>
      <c r="C1" s="2" t="s">
        <v>1</v>
      </c>
      <c r="D1" s="2" t="s">
        <v>11</v>
      </c>
      <c r="E1" s="2" t="s">
        <v>12</v>
      </c>
      <c r="F1" s="2" t="s">
        <v>13</v>
      </c>
      <c r="G1" s="2" t="s">
        <v>2</v>
      </c>
      <c r="H1" s="2" t="s">
        <v>3</v>
      </c>
      <c r="I1" s="2" t="s">
        <v>4</v>
      </c>
      <c r="J1" s="3" t="s">
        <v>14</v>
      </c>
      <c r="K1" s="3" t="s">
        <v>15</v>
      </c>
      <c r="L1" s="3" t="s">
        <v>16</v>
      </c>
      <c r="M1" s="2" t="s">
        <v>17</v>
      </c>
      <c r="N1" s="4" t="s">
        <v>18</v>
      </c>
      <c r="O1" s="5" t="s">
        <v>19</v>
      </c>
      <c r="P1" s="6" t="s">
        <v>20</v>
      </c>
      <c r="Q1" s="7" t="s">
        <v>21</v>
      </c>
    </row>
    <row r="2" spans="1:17" ht="63.75" x14ac:dyDescent="0.25">
      <c r="A2" s="13" t="s">
        <v>7</v>
      </c>
      <c r="B2" s="10" t="s">
        <v>26</v>
      </c>
      <c r="C2" s="14" t="s">
        <v>8</v>
      </c>
      <c r="D2" s="15">
        <v>1183</v>
      </c>
      <c r="E2" s="16">
        <v>44771</v>
      </c>
      <c r="F2" s="15" t="s">
        <v>9</v>
      </c>
      <c r="G2" s="9">
        <v>0.94</v>
      </c>
      <c r="H2" s="9">
        <v>50</v>
      </c>
      <c r="I2" s="17">
        <v>0.39</v>
      </c>
      <c r="J2" s="17">
        <v>4455.8</v>
      </c>
      <c r="K2" s="17">
        <v>1697.24</v>
      </c>
      <c r="L2" s="17">
        <v>4896.82</v>
      </c>
      <c r="M2" s="17">
        <v>4896.82</v>
      </c>
      <c r="N2" s="14">
        <v>0.94</v>
      </c>
      <c r="O2" s="17">
        <f t="shared" ref="O2:O3" si="0">L2/10000</f>
        <v>0.48968199999999995</v>
      </c>
      <c r="P2" s="17">
        <f t="shared" ref="P2:P4" si="1">H2*4.8</f>
        <v>240</v>
      </c>
      <c r="Q2" s="15" t="s">
        <v>22</v>
      </c>
    </row>
    <row r="3" spans="1:17" ht="63.75" x14ac:dyDescent="0.25">
      <c r="A3" s="8" t="s">
        <v>5</v>
      </c>
      <c r="B3" s="10" t="s">
        <v>26</v>
      </c>
      <c r="C3" s="9" t="s">
        <v>6</v>
      </c>
      <c r="D3" s="10">
        <v>1542</v>
      </c>
      <c r="E3" s="11">
        <v>44823</v>
      </c>
      <c r="F3" s="10" t="s">
        <v>23</v>
      </c>
      <c r="G3" s="9">
        <v>2.8</v>
      </c>
      <c r="H3" s="9">
        <v>184</v>
      </c>
      <c r="I3" s="18">
        <v>0.80294500000000002</v>
      </c>
      <c r="J3" s="12">
        <v>10029.36</v>
      </c>
      <c r="K3" s="12">
        <v>7995.97</v>
      </c>
      <c r="L3" s="12">
        <v>18118.18</v>
      </c>
      <c r="M3" s="12">
        <v>18118.18</v>
      </c>
      <c r="N3" s="9">
        <v>2.8</v>
      </c>
      <c r="O3" s="12">
        <f t="shared" si="0"/>
        <v>1.8118179999999999</v>
      </c>
      <c r="P3" s="12">
        <f t="shared" si="1"/>
        <v>883.19999999999993</v>
      </c>
      <c r="Q3" s="10" t="s">
        <v>24</v>
      </c>
    </row>
    <row r="4" spans="1:17" ht="63.75" x14ac:dyDescent="0.25">
      <c r="A4" s="20" t="s">
        <v>25</v>
      </c>
      <c r="B4" s="10" t="s">
        <v>26</v>
      </c>
      <c r="C4" s="20" t="s">
        <v>27</v>
      </c>
      <c r="D4" s="21">
        <v>2814</v>
      </c>
      <c r="E4" s="22">
        <v>45282</v>
      </c>
      <c r="F4" s="10" t="s">
        <v>28</v>
      </c>
      <c r="G4" s="19">
        <f>71115.4/10000</f>
        <v>7.1115399999999998</v>
      </c>
      <c r="H4" s="20">
        <v>497</v>
      </c>
      <c r="I4" s="23">
        <f>20978.01/10000</f>
        <v>2.097801</v>
      </c>
      <c r="J4" s="12">
        <v>37469.660000000003</v>
      </c>
      <c r="K4" s="12">
        <v>16491.650000000005</v>
      </c>
      <c r="L4" s="12">
        <v>33645.74</v>
      </c>
      <c r="M4" s="12">
        <v>33645.74</v>
      </c>
      <c r="N4" s="23">
        <f t="shared" ref="N4" si="2">G4</f>
        <v>7.1115399999999998</v>
      </c>
      <c r="O4" s="23">
        <f t="shared" ref="O4" si="3">M4/10000</f>
        <v>3.3645739999999997</v>
      </c>
      <c r="P4" s="12">
        <f t="shared" si="1"/>
        <v>2385.6</v>
      </c>
      <c r="Q4" s="10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Esperanza Higuera Cantor</dc:creator>
  <cp:lastModifiedBy>Luisa Fernanda Olarte Osorio</cp:lastModifiedBy>
  <dcterms:created xsi:type="dcterms:W3CDTF">2025-03-20T21:31:50Z</dcterms:created>
  <dcterms:modified xsi:type="dcterms:W3CDTF">2025-03-25T21:55:02Z</dcterms:modified>
</cp:coreProperties>
</file>